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017\Downloads\"/>
    </mc:Choice>
  </mc:AlternateContent>
  <xr:revisionPtr revIDLastSave="0" documentId="13_ncr:1_{197D6DA2-7137-40C4-B109-37A4FF45E4E5}" xr6:coauthVersionLast="47" xr6:coauthVersionMax="47" xr10:uidLastSave="{00000000-0000-0000-0000-000000000000}"/>
  <bookViews>
    <workbookView xWindow="-108" yWindow="-108" windowWidth="23256" windowHeight="12456" xr2:uid="{2520B5C8-38A4-4278-BC07-F23EC07E08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0" i="1" l="1"/>
  <c r="BC9" i="1"/>
  <c r="BC8" i="1"/>
  <c r="BC7" i="1"/>
  <c r="BC6" i="1"/>
  <c r="BC5" i="1"/>
  <c r="BA11" i="1" s="1"/>
  <c r="BA13" i="1" s="1"/>
  <c r="AY10" i="1"/>
  <c r="AY9" i="1"/>
  <c r="AY8" i="1"/>
  <c r="AY7" i="1"/>
  <c r="AY6" i="1"/>
  <c r="AY5" i="1"/>
  <c r="AP10" i="1"/>
  <c r="AP9" i="1"/>
  <c r="AP8" i="1"/>
  <c r="AP7" i="1"/>
  <c r="AP6" i="1"/>
  <c r="AP5" i="1"/>
  <c r="A6" i="1"/>
  <c r="A7" i="1" s="1"/>
  <c r="A8" i="1" s="1"/>
  <c r="A9" i="1" s="1"/>
  <c r="A10" i="1" s="1"/>
  <c r="AU11" i="1" l="1"/>
  <c r="AU13" i="1" s="1"/>
  <c r="AB11" i="1"/>
  <c r="AB13" i="1" s="1"/>
  <c r="AM11" i="1"/>
  <c r="AM13" i="1" s="1"/>
  <c r="AV11" i="1"/>
  <c r="AV13" i="1" s="1"/>
  <c r="AW11" i="1"/>
  <c r="AW13" i="1" s="1"/>
  <c r="AX11" i="1"/>
  <c r="AX13" i="1" s="1"/>
  <c r="BB11" i="1"/>
  <c r="BB13" i="1" s="1"/>
  <c r="AQ11" i="1"/>
  <c r="AQ13" i="1" s="1"/>
  <c r="AZ11" i="1"/>
  <c r="AZ13" i="1" s="1"/>
  <c r="AR11" i="1"/>
  <c r="AR13" i="1" s="1"/>
  <c r="AS11" i="1"/>
  <c r="AS13" i="1" s="1"/>
  <c r="AT11" i="1"/>
  <c r="AT13" i="1" s="1"/>
  <c r="Q11" i="1"/>
  <c r="Q13" i="1" s="1"/>
  <c r="AF11" i="1"/>
  <c r="AF13" i="1" s="1"/>
  <c r="R11" i="1"/>
  <c r="R13" i="1" s="1"/>
  <c r="AG11" i="1"/>
  <c r="AG13" i="1" s="1"/>
  <c r="S11" i="1"/>
  <c r="S13" i="1" s="1"/>
  <c r="AH11" i="1"/>
  <c r="AH13" i="1" s="1"/>
  <c r="T11" i="1"/>
  <c r="T13" i="1" s="1"/>
  <c r="AI11" i="1"/>
  <c r="AI13" i="1" s="1"/>
  <c r="M11" i="1"/>
  <c r="M13" i="1" s="1"/>
  <c r="AC11" i="1"/>
  <c r="AC13" i="1" s="1"/>
  <c r="N11" i="1"/>
  <c r="N13" i="1" s="1"/>
  <c r="AK11" i="1"/>
  <c r="AK13" i="1" s="1"/>
  <c r="O11" i="1"/>
  <c r="O13" i="1" s="1"/>
  <c r="W11" i="1"/>
  <c r="W13" i="1" s="1"/>
  <c r="AL11" i="1"/>
  <c r="AL13" i="1" s="1"/>
  <c r="Y11" i="1"/>
  <c r="Y13" i="1" s="1"/>
  <c r="AN11" i="1"/>
  <c r="AN13" i="1" s="1"/>
  <c r="Z11" i="1"/>
  <c r="Z13" i="1" s="1"/>
  <c r="AO11" i="1"/>
  <c r="AO13" i="1" s="1"/>
  <c r="AA11" i="1"/>
  <c r="AA13" i="1" s="1"/>
  <c r="L11" i="1"/>
  <c r="L13" i="1" s="1"/>
  <c r="U11" i="1"/>
  <c r="U13" i="1" s="1"/>
  <c r="AJ11" i="1"/>
  <c r="AJ13" i="1" s="1"/>
  <c r="V11" i="1"/>
  <c r="V13" i="1" s="1"/>
  <c r="AD11" i="1"/>
  <c r="AD13" i="1" s="1"/>
  <c r="P11" i="1"/>
  <c r="P13" i="1" s="1"/>
  <c r="X11" i="1"/>
  <c r="X13" i="1" s="1"/>
  <c r="AE11" i="1"/>
  <c r="AE13" i="1" s="1"/>
</calcChain>
</file>

<file path=xl/sharedStrings.xml><?xml version="1.0" encoding="utf-8"?>
<sst xmlns="http://schemas.openxmlformats.org/spreadsheetml/2006/main" count="101" uniqueCount="80">
  <si>
    <t>Timestamp</t>
  </si>
  <si>
    <t xml:space="preserve">Nama </t>
  </si>
  <si>
    <t xml:space="preserve">Jenis Kelamin </t>
  </si>
  <si>
    <t>Usia</t>
  </si>
  <si>
    <t xml:space="preserve">Jabatan/Posisi </t>
  </si>
  <si>
    <t xml:space="preserve">Nama Instansi/Perusahaan </t>
  </si>
  <si>
    <t xml:space="preserve">Pengalaman Bekerja </t>
  </si>
  <si>
    <t xml:space="preserve">Pendidikan Terakhir </t>
  </si>
  <si>
    <t xml:space="preserve">1. Kedisiplinan Tenaga Kerja </t>
  </si>
  <si>
    <t xml:space="preserve">2.  Tenaga kerja kurang berpengalaman </t>
  </si>
  <si>
    <t xml:space="preserve">3.  Terlambatnya mobilisasi tenaga kerja kelapangan </t>
  </si>
  <si>
    <t xml:space="preserve">4.  Kesulitan menyediakan Sumber Daya Manusia </t>
  </si>
  <si>
    <t xml:space="preserve">5.  Kurangnya peralatan untuk melaksanakan pekerjaan </t>
  </si>
  <si>
    <t xml:space="preserve">6.  Terlambatnya mobilisasi peralatan kerja kelapangan </t>
  </si>
  <si>
    <t xml:space="preserve">7.  Mesin dan Peralatan kerja mengalami kerusakan </t>
  </si>
  <si>
    <t xml:space="preserve">8.  Kekurangan suplai bahan </t>
  </si>
  <si>
    <t xml:space="preserve">9.  Kekurangan material tower </t>
  </si>
  <si>
    <t xml:space="preserve">10.  Pengadaan material terlambat akibat Purchase Order (PO) yang terlambat </t>
  </si>
  <si>
    <t xml:space="preserve">11. Ketidaklengkapan material </t>
  </si>
  <si>
    <t xml:space="preserve">12. Mobilisasi material on site terlambat </t>
  </si>
  <si>
    <t xml:space="preserve">13. Rusaknya bahan / material di tempat penyimpanan </t>
  </si>
  <si>
    <t xml:space="preserve">14. Durasi pemesanan material yang membutuhkan waktu yang lama </t>
  </si>
  <si>
    <t xml:space="preserve">15. Produksi material terbatas </t>
  </si>
  <si>
    <t xml:space="preserve">16. Material tidak ada dipasaran </t>
  </si>
  <si>
    <t xml:space="preserve">17. Penggunaan metode konstruksi yang sudah usang; </t>
  </si>
  <si>
    <t xml:space="preserve">18. Seringnya terjadi perintah variasi/modifikasi/perubahan scope pekerjaan pada waktu proyek sedang berlangsung </t>
  </si>
  <si>
    <t xml:space="preserve">19. Banyak hasil pekerjaan yang harus diulang/diperbaiki karena cacat/salah/rusak </t>
  </si>
  <si>
    <t xml:space="preserve">20. Keterlambatan dalam melakukan pemeriksaan akhir dan sertifikasi </t>
  </si>
  <si>
    <t>21. Konflik antara kontraktor dan sub kontraktor lainnya;</t>
  </si>
  <si>
    <t xml:space="preserve">22.  Adanya perubahan desain </t>
  </si>
  <si>
    <t xml:space="preserve">23. Lambatnya birokrasi dalam pengambilan Keputusan penyelesaian pekerjaan setingkat direksi lapangan </t>
  </si>
  <si>
    <t xml:space="preserve">24. Pembebasan lahan tidak sesuai dengan jadwal pengadaan lahan yang telah di tetapkan </t>
  </si>
  <si>
    <t xml:space="preserve">25. Keterlambatan serah terima lahan </t>
  </si>
  <si>
    <t xml:space="preserve">26. Keterlambatan pembebasan lahan </t>
  </si>
  <si>
    <t xml:space="preserve">27. Ketidakcocokan harga penggantian lahan </t>
  </si>
  <si>
    <t xml:space="preserve">28. Keterlambatan pembayaran </t>
  </si>
  <si>
    <t xml:space="preserve">29. Kesulitan pendanaan proyek di masa pelaksanaan proyek; </t>
  </si>
  <si>
    <t xml:space="preserve">30. Keterbatasan modal kerja </t>
  </si>
  <si>
    <t>31. Terjadinya hal-hal yang tak terduga/ Force majeure seperti banjir, badai, gempa bumi, tanah longsor, cuaca buruk, peperangan, huru – hara, bencana, wabah</t>
  </si>
  <si>
    <t xml:space="preserve">32. Kondisi Topografi, Pengaruh kondisi bawah permukaan dan tanah </t>
  </si>
  <si>
    <t xml:space="preserve">33. Gangguan keamanan </t>
  </si>
  <si>
    <t xml:space="preserve">34. Akses jalan menuju proyek yang sulit </t>
  </si>
  <si>
    <t xml:space="preserve">35. Koordinasi Antara Pemerintah Provinsi dengan Pemerintah Kabupaten / Kota kurang efektif </t>
  </si>
  <si>
    <t xml:space="preserve">36. Perubahan jalur yang direncanakan karena Permasalahan sosial </t>
  </si>
  <si>
    <t xml:space="preserve">37. Indeks Harga Konstruksi dapat overestimate atau underestimate terhadap kondisi pasar terkait kenaikan harga; </t>
  </si>
  <si>
    <t xml:space="preserve">38. Isu Terkait Lingkungan Hidup dan Sumber Daya Alam; </t>
  </si>
  <si>
    <t xml:space="preserve">1. Keterlambatan Penerbitan Dokumen Serah Terima Pekerjaaan tahap I </t>
  </si>
  <si>
    <t xml:space="preserve">2.  Keterlambatan Penyelesaian Remaining Pekerjaan </t>
  </si>
  <si>
    <t xml:space="preserve">3. Keterlambatan Penyelesaian Pending Major (revisi besar) sebelum dapat diterima </t>
  </si>
  <si>
    <t>Laki - Laki</t>
  </si>
  <si>
    <t xml:space="preserve">Tahun </t>
  </si>
  <si>
    <t>PLN UPP SBS 2</t>
  </si>
  <si>
    <t>S1</t>
  </si>
  <si>
    <t>D3</t>
  </si>
  <si>
    <t>Perempuan</t>
  </si>
  <si>
    <t xml:space="preserve">Tenaga kerja </t>
  </si>
  <si>
    <t>Peralatan</t>
  </si>
  <si>
    <t>Material</t>
  </si>
  <si>
    <t>Manajemen Operasional</t>
  </si>
  <si>
    <t>Keuangan</t>
  </si>
  <si>
    <t>Faktor Eksternal</t>
  </si>
  <si>
    <t xml:space="preserve">Variabel Y </t>
  </si>
  <si>
    <t>X1</t>
  </si>
  <si>
    <t>X2</t>
  </si>
  <si>
    <t>Keterlambatan Pekerjaan Transmisi dan Gardu Induk 150 kV</t>
  </si>
  <si>
    <t>Nopiah</t>
  </si>
  <si>
    <t>Project Control</t>
  </si>
  <si>
    <t>PT. Hasta Prajatama</t>
  </si>
  <si>
    <t>Handri Randhani</t>
  </si>
  <si>
    <t>Asman Pengendalian Konstruksi</t>
  </si>
  <si>
    <t>PLN UIP Sumbagsel</t>
  </si>
  <si>
    <t>YASFA NILAN</t>
  </si>
  <si>
    <t>Officer Pengendalian Kontrak</t>
  </si>
  <si>
    <t>D4</t>
  </si>
  <si>
    <t>Handra W</t>
  </si>
  <si>
    <t>Asman PMIS</t>
  </si>
  <si>
    <t>Rahma Doni</t>
  </si>
  <si>
    <t>TL Pengendalian Konstruksi</t>
  </si>
  <si>
    <t>Ahmad Irfan Yusuf</t>
  </si>
  <si>
    <t>TL Keuangan dan Administrasi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</si>
</sst>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9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22" fontId="0" fillId="0" borderId="0" xfId="0" applyNumberForma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  <color rgb="FFD60093"/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3DEF1-1105-4B0D-A9E7-BE75B68EF435}">
  <dimension ref="A1:BC13"/>
  <sheetViews>
    <sheetView tabSelected="1" zoomScale="81" zoomScaleNormal="81" workbookViewId="0">
      <selection activeCell="BE1" sqref="BE1"/>
    </sheetView>
  </sheetViews>
  <sheetFormatPr defaultRowHeight="14.4" x14ac:dyDescent="0.3"/>
  <cols>
    <col min="1" max="1" width="3.21875" bestFit="1" customWidth="1"/>
    <col min="2" max="2" width="15.5546875" bestFit="1" customWidth="1"/>
    <col min="3" max="3" width="26.5546875" bestFit="1" customWidth="1"/>
    <col min="4" max="4" width="11.88671875" bestFit="1" customWidth="1"/>
    <col min="5" max="5" width="2.77734375" bestFit="1" customWidth="1"/>
    <col min="6" max="6" width="6.5546875" bestFit="1" customWidth="1"/>
    <col min="7" max="7" width="42.109375" customWidth="1"/>
    <col min="8" max="8" width="22.88671875" customWidth="1"/>
    <col min="9" max="9" width="7.33203125" customWidth="1"/>
    <col min="10" max="10" width="7.21875" customWidth="1"/>
    <col min="11" max="11" width="12.21875" customWidth="1"/>
    <col min="12" max="12" width="14.109375" customWidth="1"/>
    <col min="13" max="13" width="23.109375" customWidth="1"/>
    <col min="14" max="14" width="23.44140625" customWidth="1"/>
    <col min="15" max="15" width="30" customWidth="1"/>
    <col min="16" max="16" width="33.5546875" customWidth="1"/>
    <col min="17" max="17" width="33.44140625" customWidth="1"/>
    <col min="18" max="18" width="32.6640625" customWidth="1"/>
    <col min="19" max="19" width="17.6640625" customWidth="1"/>
    <col min="20" max="20" width="17.5546875" customWidth="1"/>
    <col min="21" max="21" width="39.5546875" customWidth="1"/>
    <col min="22" max="22" width="18.77734375" customWidth="1"/>
    <col min="23" max="23" width="24.88671875" customWidth="1"/>
    <col min="24" max="24" width="30.21875" customWidth="1"/>
    <col min="25" max="25" width="36.88671875" customWidth="1"/>
    <col min="26" max="26" width="18.33203125" customWidth="1"/>
    <col min="27" max="27" width="20.21875" customWidth="1"/>
    <col min="28" max="28" width="28.21875" customWidth="1"/>
    <col min="29" max="29" width="51.5546875" customWidth="1"/>
    <col min="30" max="30" width="37.77734375" customWidth="1"/>
    <col min="31" max="31" width="32.5546875" customWidth="1"/>
    <col min="32" max="32" width="26.88671875" customWidth="1"/>
    <col min="33" max="33" width="19.33203125" customWidth="1"/>
    <col min="34" max="34" width="48.88671875" customWidth="1"/>
    <col min="35" max="35" width="44.5546875" customWidth="1"/>
    <col min="36" max="36" width="24" customWidth="1"/>
    <col min="37" max="37" width="20.21875" customWidth="1"/>
    <col min="38" max="38" width="26" customWidth="1"/>
    <col min="39" max="39" width="19.6640625" customWidth="1"/>
    <col min="40" max="40" width="37" customWidth="1"/>
    <col min="41" max="42" width="19.77734375" customWidth="1"/>
    <col min="43" max="43" width="69.5546875" customWidth="1"/>
    <col min="44" max="44" width="33.33203125" customWidth="1"/>
    <col min="45" max="45" width="14.88671875" customWidth="1"/>
    <col min="46" max="46" width="19.88671875" customWidth="1"/>
    <col min="47" max="47" width="44.21875" customWidth="1"/>
    <col min="48" max="48" width="38.21875" customWidth="1"/>
    <col min="49" max="49" width="52.6640625" customWidth="1"/>
    <col min="50" max="51" width="30.88671875" customWidth="1"/>
    <col min="52" max="52" width="36.77734375" customWidth="1"/>
    <col min="53" max="53" width="30.109375" customWidth="1"/>
    <col min="54" max="54" width="38.109375" customWidth="1"/>
  </cols>
  <sheetData>
    <row r="1" spans="1:55" x14ac:dyDescent="0.3">
      <c r="A1" s="14"/>
      <c r="B1" s="14" t="s">
        <v>0</v>
      </c>
      <c r="C1" s="14" t="s">
        <v>1</v>
      </c>
      <c r="D1" s="16" t="s">
        <v>2</v>
      </c>
      <c r="E1" s="14" t="s">
        <v>3</v>
      </c>
      <c r="F1" s="14"/>
      <c r="G1" s="16" t="s">
        <v>4</v>
      </c>
      <c r="H1" s="16" t="s">
        <v>5</v>
      </c>
      <c r="I1" s="16" t="s">
        <v>6</v>
      </c>
      <c r="J1" s="16"/>
      <c r="K1" s="16" t="s">
        <v>7</v>
      </c>
      <c r="L1" s="28" t="s">
        <v>62</v>
      </c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"/>
      <c r="AQ1" s="29" t="s">
        <v>63</v>
      </c>
      <c r="AR1" s="29"/>
      <c r="AS1" s="29"/>
      <c r="AT1" s="29"/>
      <c r="AU1" s="29"/>
      <c r="AV1" s="29"/>
      <c r="AW1" s="29"/>
      <c r="AX1" s="29"/>
      <c r="AY1" s="3"/>
      <c r="AZ1" s="30" t="s">
        <v>64</v>
      </c>
      <c r="BA1" s="30"/>
      <c r="BB1" s="30"/>
    </row>
    <row r="2" spans="1:55" ht="14.55" customHeight="1" x14ac:dyDescent="0.3">
      <c r="A2" s="14"/>
      <c r="B2" s="14"/>
      <c r="C2" s="14"/>
      <c r="D2" s="16"/>
      <c r="E2" s="14"/>
      <c r="F2" s="14"/>
      <c r="G2" s="16"/>
      <c r="H2" s="16"/>
      <c r="I2" s="16"/>
      <c r="J2" s="16"/>
      <c r="K2" s="16"/>
      <c r="L2" s="25" t="s">
        <v>55</v>
      </c>
      <c r="M2" s="25"/>
      <c r="N2" s="25"/>
      <c r="O2" s="25"/>
      <c r="P2" s="21" t="s">
        <v>56</v>
      </c>
      <c r="Q2" s="21"/>
      <c r="R2" s="21"/>
      <c r="S2" s="22" t="s">
        <v>57</v>
      </c>
      <c r="T2" s="22"/>
      <c r="U2" s="22"/>
      <c r="V2" s="22"/>
      <c r="W2" s="22"/>
      <c r="X2" s="22"/>
      <c r="Y2" s="22"/>
      <c r="Z2" s="22"/>
      <c r="AA2" s="22"/>
      <c r="AB2" s="23" t="s">
        <v>58</v>
      </c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4" t="s">
        <v>59</v>
      </c>
      <c r="AN2" s="24"/>
      <c r="AO2" s="24"/>
      <c r="AP2" s="7"/>
      <c r="AQ2" s="17" t="s">
        <v>60</v>
      </c>
      <c r="AR2" s="17"/>
      <c r="AS2" s="17"/>
      <c r="AT2" s="17"/>
      <c r="AU2" s="17"/>
      <c r="AV2" s="17"/>
      <c r="AW2" s="17"/>
      <c r="AX2" s="17"/>
      <c r="AY2" s="6"/>
      <c r="AZ2" s="18" t="s">
        <v>61</v>
      </c>
      <c r="BA2" s="18"/>
      <c r="BB2" s="18"/>
    </row>
    <row r="3" spans="1:55" x14ac:dyDescent="0.3">
      <c r="A3" s="14"/>
      <c r="B3" s="14"/>
      <c r="C3" s="14"/>
      <c r="D3" s="16"/>
      <c r="E3" s="14"/>
      <c r="F3" s="14"/>
      <c r="G3" s="16"/>
      <c r="H3" s="16"/>
      <c r="I3" s="16"/>
      <c r="J3" s="16"/>
      <c r="K3" s="16"/>
      <c r="L3" s="19" t="s">
        <v>8</v>
      </c>
      <c r="M3" s="20" t="s">
        <v>9</v>
      </c>
      <c r="N3" s="20" t="s">
        <v>10</v>
      </c>
      <c r="O3" s="19" t="s">
        <v>11</v>
      </c>
      <c r="P3" s="19" t="s">
        <v>12</v>
      </c>
      <c r="Q3" s="19" t="s">
        <v>13</v>
      </c>
      <c r="R3" s="19" t="s">
        <v>14</v>
      </c>
      <c r="S3" s="19" t="s">
        <v>15</v>
      </c>
      <c r="T3" s="19" t="s">
        <v>16</v>
      </c>
      <c r="U3" s="19" t="s">
        <v>17</v>
      </c>
      <c r="V3" s="19" t="s">
        <v>18</v>
      </c>
      <c r="W3" s="20" t="s">
        <v>19</v>
      </c>
      <c r="X3" s="19" t="s">
        <v>20</v>
      </c>
      <c r="Y3" s="20" t="s">
        <v>21</v>
      </c>
      <c r="Z3" s="19" t="s">
        <v>22</v>
      </c>
      <c r="AA3" s="19" t="s">
        <v>23</v>
      </c>
      <c r="AB3" s="20" t="s">
        <v>24</v>
      </c>
      <c r="AC3" s="19" t="s">
        <v>25</v>
      </c>
      <c r="AD3" s="19" t="s">
        <v>26</v>
      </c>
      <c r="AE3" s="19" t="s">
        <v>27</v>
      </c>
      <c r="AF3" s="20" t="s">
        <v>28</v>
      </c>
      <c r="AG3" s="19" t="s">
        <v>29</v>
      </c>
      <c r="AH3" s="19" t="s">
        <v>30</v>
      </c>
      <c r="AI3" s="20" t="s">
        <v>31</v>
      </c>
      <c r="AJ3" s="19" t="s">
        <v>32</v>
      </c>
      <c r="AK3" s="19" t="s">
        <v>33</v>
      </c>
      <c r="AL3" s="19" t="s">
        <v>34</v>
      </c>
      <c r="AM3" s="26" t="s">
        <v>35</v>
      </c>
      <c r="AN3" s="27" t="s">
        <v>36</v>
      </c>
      <c r="AO3" s="19" t="s">
        <v>37</v>
      </c>
      <c r="AP3" s="5"/>
      <c r="AQ3" s="20" t="s">
        <v>38</v>
      </c>
      <c r="AR3" s="19" t="s">
        <v>39</v>
      </c>
      <c r="AS3" s="19" t="s">
        <v>40</v>
      </c>
      <c r="AT3" s="20" t="s">
        <v>41</v>
      </c>
      <c r="AU3" s="20" t="s">
        <v>42</v>
      </c>
      <c r="AV3" s="20" t="s">
        <v>43</v>
      </c>
      <c r="AW3" s="20" t="s">
        <v>44</v>
      </c>
      <c r="AX3" s="20" t="s">
        <v>45</v>
      </c>
      <c r="AY3" s="4"/>
      <c r="AZ3" s="20" t="s">
        <v>46</v>
      </c>
      <c r="BA3" s="20" t="s">
        <v>47</v>
      </c>
      <c r="BB3" s="19" t="s">
        <v>48</v>
      </c>
    </row>
    <row r="4" spans="1:55" x14ac:dyDescent="0.3">
      <c r="A4" s="14"/>
      <c r="B4" s="15"/>
      <c r="C4" s="14"/>
      <c r="D4" s="16"/>
      <c r="E4" s="14"/>
      <c r="F4" s="14"/>
      <c r="G4" s="16"/>
      <c r="H4" s="16"/>
      <c r="I4" s="16"/>
      <c r="J4" s="16"/>
      <c r="K4" s="16"/>
      <c r="L4" s="19"/>
      <c r="M4" s="20"/>
      <c r="N4" s="20"/>
      <c r="O4" s="19"/>
      <c r="P4" s="19"/>
      <c r="Q4" s="19"/>
      <c r="R4" s="19"/>
      <c r="S4" s="19"/>
      <c r="T4" s="19"/>
      <c r="U4" s="19"/>
      <c r="V4" s="19"/>
      <c r="W4" s="20"/>
      <c r="X4" s="19"/>
      <c r="Y4" s="20"/>
      <c r="Z4" s="19"/>
      <c r="AA4" s="19"/>
      <c r="AB4" s="20"/>
      <c r="AC4" s="19"/>
      <c r="AD4" s="19"/>
      <c r="AE4" s="19"/>
      <c r="AF4" s="20"/>
      <c r="AG4" s="19"/>
      <c r="AH4" s="19"/>
      <c r="AI4" s="20"/>
      <c r="AJ4" s="19"/>
      <c r="AK4" s="19"/>
      <c r="AL4" s="19"/>
      <c r="AM4" s="26"/>
      <c r="AN4" s="27"/>
      <c r="AO4" s="19"/>
      <c r="AP4" s="5"/>
      <c r="AQ4" s="20"/>
      <c r="AR4" s="19"/>
      <c r="AS4" s="19"/>
      <c r="AT4" s="20"/>
      <c r="AU4" s="20"/>
      <c r="AV4" s="20"/>
      <c r="AW4" s="20"/>
      <c r="AX4" s="20"/>
      <c r="AY4" s="4"/>
      <c r="AZ4" s="20"/>
      <c r="BA4" s="20"/>
      <c r="BB4" s="19"/>
    </row>
    <row r="5" spans="1:55" x14ac:dyDescent="0.3">
      <c r="A5">
        <v>1</v>
      </c>
      <c r="B5" s="8">
        <v>45852.909722222219</v>
      </c>
      <c r="C5" t="s">
        <v>65</v>
      </c>
      <c r="D5" t="s">
        <v>54</v>
      </c>
      <c r="E5" s="9">
        <v>27</v>
      </c>
      <c r="F5" s="9" t="s">
        <v>50</v>
      </c>
      <c r="G5" t="s">
        <v>66</v>
      </c>
      <c r="H5" t="s">
        <v>67</v>
      </c>
      <c r="I5" s="1">
        <v>5</v>
      </c>
      <c r="J5" s="10" t="s">
        <v>50</v>
      </c>
      <c r="K5" s="11" t="s">
        <v>53</v>
      </c>
      <c r="L5">
        <v>5</v>
      </c>
      <c r="M5">
        <v>4</v>
      </c>
      <c r="N5">
        <v>5</v>
      </c>
      <c r="O5">
        <v>4</v>
      </c>
      <c r="P5">
        <v>4</v>
      </c>
      <c r="Q5">
        <v>5</v>
      </c>
      <c r="R5">
        <v>4</v>
      </c>
      <c r="S5">
        <v>5</v>
      </c>
      <c r="T5">
        <v>5</v>
      </c>
      <c r="U5">
        <v>4</v>
      </c>
      <c r="V5">
        <v>4</v>
      </c>
      <c r="W5">
        <v>4</v>
      </c>
      <c r="X5">
        <v>5</v>
      </c>
      <c r="Y5">
        <v>5</v>
      </c>
      <c r="Z5">
        <v>5</v>
      </c>
      <c r="AA5">
        <v>5</v>
      </c>
      <c r="AB5">
        <v>4</v>
      </c>
      <c r="AC5">
        <v>4</v>
      </c>
      <c r="AD5">
        <v>5</v>
      </c>
      <c r="AE5">
        <v>4</v>
      </c>
      <c r="AF5">
        <v>5</v>
      </c>
      <c r="AG5">
        <v>4</v>
      </c>
      <c r="AH5">
        <v>5</v>
      </c>
      <c r="AI5">
        <v>5</v>
      </c>
      <c r="AJ5">
        <v>5</v>
      </c>
      <c r="AK5">
        <v>5</v>
      </c>
      <c r="AL5">
        <v>5</v>
      </c>
      <c r="AM5">
        <v>5</v>
      </c>
      <c r="AN5">
        <v>5</v>
      </c>
      <c r="AO5">
        <v>4</v>
      </c>
      <c r="AP5">
        <f>SUM(L5:AO5)</f>
        <v>138</v>
      </c>
      <c r="AQ5">
        <v>4</v>
      </c>
      <c r="AR5">
        <v>4</v>
      </c>
      <c r="AS5">
        <v>5</v>
      </c>
      <c r="AT5">
        <v>4</v>
      </c>
      <c r="AU5">
        <v>3</v>
      </c>
      <c r="AV5">
        <v>5</v>
      </c>
      <c r="AW5">
        <v>4</v>
      </c>
      <c r="AX5">
        <v>4</v>
      </c>
      <c r="AY5">
        <f>SUM(AQ5:AX5)</f>
        <v>33</v>
      </c>
      <c r="AZ5">
        <v>5</v>
      </c>
      <c r="BA5">
        <v>5</v>
      </c>
      <c r="BB5">
        <v>5</v>
      </c>
      <c r="BC5">
        <f>SUM(AZ5:BB5)</f>
        <v>15</v>
      </c>
    </row>
    <row r="6" spans="1:55" x14ac:dyDescent="0.3">
      <c r="A6">
        <f t="shared" ref="A6:A10" si="0">A5+1</f>
        <v>2</v>
      </c>
      <c r="B6" s="8">
        <v>45862.491296296299</v>
      </c>
      <c r="C6" t="s">
        <v>68</v>
      </c>
      <c r="D6" t="s">
        <v>49</v>
      </c>
      <c r="E6" s="9">
        <v>36</v>
      </c>
      <c r="F6" s="9" t="s">
        <v>50</v>
      </c>
      <c r="G6" t="s">
        <v>69</v>
      </c>
      <c r="H6" t="s">
        <v>70</v>
      </c>
      <c r="I6" s="1">
        <v>13</v>
      </c>
      <c r="J6" s="10" t="s">
        <v>50</v>
      </c>
      <c r="K6" s="11" t="s">
        <v>53</v>
      </c>
      <c r="L6">
        <v>2</v>
      </c>
      <c r="M6">
        <v>3</v>
      </c>
      <c r="N6">
        <v>3</v>
      </c>
      <c r="O6">
        <v>3</v>
      </c>
      <c r="P6">
        <v>2</v>
      </c>
      <c r="Q6">
        <v>3</v>
      </c>
      <c r="R6">
        <v>2</v>
      </c>
      <c r="S6">
        <v>3</v>
      </c>
      <c r="T6">
        <v>2</v>
      </c>
      <c r="U6">
        <v>2</v>
      </c>
      <c r="V6">
        <v>3</v>
      </c>
      <c r="W6">
        <v>3</v>
      </c>
      <c r="X6">
        <v>2</v>
      </c>
      <c r="Y6">
        <v>3</v>
      </c>
      <c r="Z6">
        <v>2</v>
      </c>
      <c r="AA6">
        <v>3</v>
      </c>
      <c r="AB6">
        <v>2</v>
      </c>
      <c r="AC6">
        <v>3</v>
      </c>
      <c r="AD6">
        <v>2</v>
      </c>
      <c r="AE6">
        <v>2</v>
      </c>
      <c r="AF6">
        <v>2</v>
      </c>
      <c r="AG6">
        <v>2</v>
      </c>
      <c r="AH6">
        <v>2</v>
      </c>
      <c r="AI6">
        <v>2</v>
      </c>
      <c r="AJ6">
        <v>3</v>
      </c>
      <c r="AK6">
        <v>4</v>
      </c>
      <c r="AL6">
        <v>3</v>
      </c>
      <c r="AM6">
        <v>2</v>
      </c>
      <c r="AN6">
        <v>2</v>
      </c>
      <c r="AO6">
        <v>3</v>
      </c>
      <c r="AP6">
        <f>SUM(L6:AO6)</f>
        <v>75</v>
      </c>
      <c r="AQ6">
        <v>2</v>
      </c>
      <c r="AR6">
        <v>3</v>
      </c>
      <c r="AS6">
        <v>2</v>
      </c>
      <c r="AT6">
        <v>3</v>
      </c>
      <c r="AU6">
        <v>2</v>
      </c>
      <c r="AV6">
        <v>2</v>
      </c>
      <c r="AW6">
        <v>2</v>
      </c>
      <c r="AX6">
        <v>2</v>
      </c>
      <c r="AY6">
        <f t="shared" ref="AY6:AY10" si="1">SUM(AQ6:AX6)</f>
        <v>18</v>
      </c>
      <c r="AZ6">
        <v>2</v>
      </c>
      <c r="BA6">
        <v>3</v>
      </c>
      <c r="BB6">
        <v>2</v>
      </c>
      <c r="BC6">
        <f t="shared" ref="BC6:BC10" si="2">SUM(AZ6:BB6)</f>
        <v>7</v>
      </c>
    </row>
    <row r="7" spans="1:55" x14ac:dyDescent="0.3">
      <c r="A7">
        <f t="shared" si="0"/>
        <v>3</v>
      </c>
      <c r="B7" s="8">
        <v>45862.559548611112</v>
      </c>
      <c r="C7" t="s">
        <v>71</v>
      </c>
      <c r="D7" t="s">
        <v>49</v>
      </c>
      <c r="E7" s="9">
        <v>32</v>
      </c>
      <c r="F7" s="9" t="s">
        <v>50</v>
      </c>
      <c r="G7" t="s">
        <v>72</v>
      </c>
      <c r="H7" t="s">
        <v>70</v>
      </c>
      <c r="I7" s="1">
        <v>9</v>
      </c>
      <c r="J7" s="10" t="s">
        <v>50</v>
      </c>
      <c r="K7" s="11" t="s">
        <v>73</v>
      </c>
      <c r="L7">
        <v>3</v>
      </c>
      <c r="M7">
        <v>2</v>
      </c>
      <c r="N7">
        <v>2</v>
      </c>
      <c r="O7">
        <v>2</v>
      </c>
      <c r="P7">
        <v>2</v>
      </c>
      <c r="Q7">
        <v>3</v>
      </c>
      <c r="R7">
        <v>1</v>
      </c>
      <c r="S7">
        <v>2</v>
      </c>
      <c r="T7">
        <v>2</v>
      </c>
      <c r="U7">
        <v>3</v>
      </c>
      <c r="V7">
        <v>3</v>
      </c>
      <c r="W7">
        <v>3</v>
      </c>
      <c r="X7">
        <v>3</v>
      </c>
      <c r="Y7">
        <v>2</v>
      </c>
      <c r="Z7">
        <v>3</v>
      </c>
      <c r="AA7">
        <v>2</v>
      </c>
      <c r="AB7">
        <v>3</v>
      </c>
      <c r="AC7">
        <v>3</v>
      </c>
      <c r="AD7">
        <v>3</v>
      </c>
      <c r="AE7">
        <v>2</v>
      </c>
      <c r="AF7">
        <v>2</v>
      </c>
      <c r="AG7">
        <v>3</v>
      </c>
      <c r="AH7">
        <v>3</v>
      </c>
      <c r="AI7">
        <v>3</v>
      </c>
      <c r="AJ7">
        <v>4</v>
      </c>
      <c r="AK7">
        <v>4</v>
      </c>
      <c r="AL7">
        <v>3</v>
      </c>
      <c r="AM7">
        <v>2</v>
      </c>
      <c r="AN7">
        <v>1</v>
      </c>
      <c r="AO7">
        <v>1</v>
      </c>
      <c r="AP7">
        <f>SUM(L7:AO7)</f>
        <v>75</v>
      </c>
      <c r="AQ7">
        <v>3</v>
      </c>
      <c r="AR7">
        <v>3</v>
      </c>
      <c r="AS7">
        <v>3</v>
      </c>
      <c r="AT7">
        <v>3</v>
      </c>
      <c r="AU7">
        <v>3</v>
      </c>
      <c r="AV7">
        <v>3</v>
      </c>
      <c r="AW7">
        <v>3</v>
      </c>
      <c r="AX7">
        <v>3</v>
      </c>
      <c r="AY7">
        <f t="shared" si="1"/>
        <v>24</v>
      </c>
      <c r="AZ7">
        <v>4</v>
      </c>
      <c r="BA7">
        <v>5</v>
      </c>
      <c r="BB7">
        <v>5</v>
      </c>
      <c r="BC7">
        <f t="shared" si="2"/>
        <v>14</v>
      </c>
    </row>
    <row r="8" spans="1:55" x14ac:dyDescent="0.3">
      <c r="A8">
        <f t="shared" si="0"/>
        <v>4</v>
      </c>
      <c r="B8" s="8">
        <v>45862.561469907407</v>
      </c>
      <c r="C8" t="s">
        <v>74</v>
      </c>
      <c r="D8" t="s">
        <v>49</v>
      </c>
      <c r="E8" s="9">
        <v>39</v>
      </c>
      <c r="F8" s="9" t="s">
        <v>50</v>
      </c>
      <c r="G8" t="s">
        <v>75</v>
      </c>
      <c r="H8" t="s">
        <v>70</v>
      </c>
      <c r="I8" s="1">
        <v>16</v>
      </c>
      <c r="J8" s="10" t="s">
        <v>50</v>
      </c>
      <c r="K8" s="11" t="s">
        <v>52</v>
      </c>
      <c r="L8">
        <v>5</v>
      </c>
      <c r="M8">
        <v>4</v>
      </c>
      <c r="N8">
        <v>4</v>
      </c>
      <c r="O8">
        <v>4</v>
      </c>
      <c r="P8">
        <v>4</v>
      </c>
      <c r="Q8">
        <v>4</v>
      </c>
      <c r="R8">
        <v>5</v>
      </c>
      <c r="S8">
        <v>4</v>
      </c>
      <c r="T8">
        <v>5</v>
      </c>
      <c r="U8">
        <v>4</v>
      </c>
      <c r="V8">
        <v>4</v>
      </c>
      <c r="W8">
        <v>4</v>
      </c>
      <c r="X8">
        <v>4</v>
      </c>
      <c r="Y8">
        <v>4</v>
      </c>
      <c r="Z8">
        <v>4</v>
      </c>
      <c r="AA8">
        <v>3</v>
      </c>
      <c r="AB8">
        <v>4</v>
      </c>
      <c r="AC8">
        <v>4</v>
      </c>
      <c r="AD8">
        <v>3</v>
      </c>
      <c r="AE8">
        <v>4</v>
      </c>
      <c r="AF8">
        <v>4</v>
      </c>
      <c r="AG8">
        <v>4</v>
      </c>
      <c r="AH8">
        <v>4</v>
      </c>
      <c r="AI8">
        <v>3</v>
      </c>
      <c r="AJ8">
        <v>5</v>
      </c>
      <c r="AK8">
        <v>5</v>
      </c>
      <c r="AL8">
        <v>5</v>
      </c>
      <c r="AM8">
        <v>3</v>
      </c>
      <c r="AN8">
        <v>4</v>
      </c>
      <c r="AO8">
        <v>4</v>
      </c>
      <c r="AP8">
        <f>SUM(L8:AO8)</f>
        <v>122</v>
      </c>
      <c r="AQ8">
        <v>3</v>
      </c>
      <c r="AR8">
        <v>3</v>
      </c>
      <c r="AS8">
        <v>4</v>
      </c>
      <c r="AT8">
        <v>3</v>
      </c>
      <c r="AU8">
        <v>3</v>
      </c>
      <c r="AV8">
        <v>4</v>
      </c>
      <c r="AW8">
        <v>4</v>
      </c>
      <c r="AX8">
        <v>4</v>
      </c>
      <c r="AY8">
        <f t="shared" si="1"/>
        <v>28</v>
      </c>
      <c r="AZ8">
        <v>3</v>
      </c>
      <c r="BA8">
        <v>3</v>
      </c>
      <c r="BB8">
        <v>5</v>
      </c>
      <c r="BC8">
        <f t="shared" si="2"/>
        <v>11</v>
      </c>
    </row>
    <row r="9" spans="1:55" x14ac:dyDescent="0.3">
      <c r="A9">
        <f t="shared" si="0"/>
        <v>5</v>
      </c>
      <c r="B9" s="8">
        <v>45862.59747685185</v>
      </c>
      <c r="C9" t="s">
        <v>76</v>
      </c>
      <c r="D9" t="s">
        <v>49</v>
      </c>
      <c r="E9" s="9">
        <v>39</v>
      </c>
      <c r="F9" s="9" t="s">
        <v>50</v>
      </c>
      <c r="G9" t="s">
        <v>77</v>
      </c>
      <c r="H9" t="s">
        <v>51</v>
      </c>
      <c r="I9" s="1">
        <v>16</v>
      </c>
      <c r="J9" s="10" t="s">
        <v>50</v>
      </c>
      <c r="K9" s="11" t="s">
        <v>53</v>
      </c>
      <c r="L9">
        <v>4</v>
      </c>
      <c r="M9">
        <v>3</v>
      </c>
      <c r="N9">
        <v>3</v>
      </c>
      <c r="O9">
        <v>4</v>
      </c>
      <c r="P9">
        <v>4</v>
      </c>
      <c r="Q9">
        <v>5</v>
      </c>
      <c r="R9">
        <v>4</v>
      </c>
      <c r="S9">
        <v>4</v>
      </c>
      <c r="T9">
        <v>3</v>
      </c>
      <c r="U9">
        <v>4</v>
      </c>
      <c r="V9">
        <v>4</v>
      </c>
      <c r="W9">
        <v>4</v>
      </c>
      <c r="X9">
        <v>4</v>
      </c>
      <c r="Y9">
        <v>4</v>
      </c>
      <c r="Z9">
        <v>3</v>
      </c>
      <c r="AA9">
        <v>4</v>
      </c>
      <c r="AB9">
        <v>3</v>
      </c>
      <c r="AC9">
        <v>4</v>
      </c>
      <c r="AD9">
        <v>4</v>
      </c>
      <c r="AE9">
        <v>3</v>
      </c>
      <c r="AF9">
        <v>4</v>
      </c>
      <c r="AG9">
        <v>4</v>
      </c>
      <c r="AH9">
        <v>3</v>
      </c>
      <c r="AI9">
        <v>4</v>
      </c>
      <c r="AJ9">
        <v>5</v>
      </c>
      <c r="AK9">
        <v>5</v>
      </c>
      <c r="AL9">
        <v>5</v>
      </c>
      <c r="AM9">
        <v>3</v>
      </c>
      <c r="AN9">
        <v>2</v>
      </c>
      <c r="AO9">
        <v>4</v>
      </c>
      <c r="AP9">
        <f>SUM(L9:AO9)</f>
        <v>114</v>
      </c>
      <c r="AQ9">
        <v>4</v>
      </c>
      <c r="AR9">
        <v>4</v>
      </c>
      <c r="AS9">
        <v>4</v>
      </c>
      <c r="AT9">
        <v>4</v>
      </c>
      <c r="AU9">
        <v>4</v>
      </c>
      <c r="AV9">
        <v>5</v>
      </c>
      <c r="AW9">
        <v>5</v>
      </c>
      <c r="AX9">
        <v>4</v>
      </c>
      <c r="AY9">
        <f t="shared" si="1"/>
        <v>34</v>
      </c>
      <c r="AZ9">
        <v>3</v>
      </c>
      <c r="BA9">
        <v>5</v>
      </c>
      <c r="BB9">
        <v>5</v>
      </c>
      <c r="BC9">
        <f t="shared" si="2"/>
        <v>13</v>
      </c>
    </row>
    <row r="10" spans="1:55" x14ac:dyDescent="0.3">
      <c r="A10">
        <f t="shared" si="0"/>
        <v>6</v>
      </c>
      <c r="B10" s="8">
        <v>45862.629270833335</v>
      </c>
      <c r="C10" t="s">
        <v>78</v>
      </c>
      <c r="D10" t="s">
        <v>49</v>
      </c>
      <c r="E10" s="12">
        <v>32</v>
      </c>
      <c r="F10" s="9" t="s">
        <v>50</v>
      </c>
      <c r="G10" t="s">
        <v>79</v>
      </c>
      <c r="H10" t="s">
        <v>51</v>
      </c>
      <c r="I10" s="1">
        <v>9</v>
      </c>
      <c r="J10" s="10" t="s">
        <v>50</v>
      </c>
      <c r="K10" s="13" t="s">
        <v>52</v>
      </c>
      <c r="L10">
        <v>5</v>
      </c>
      <c r="M10">
        <v>5</v>
      </c>
      <c r="N10">
        <v>4</v>
      </c>
      <c r="O10">
        <v>5</v>
      </c>
      <c r="P10">
        <v>5</v>
      </c>
      <c r="Q10">
        <v>4</v>
      </c>
      <c r="R10">
        <v>4</v>
      </c>
      <c r="S10">
        <v>5</v>
      </c>
      <c r="T10">
        <v>4</v>
      </c>
      <c r="U10">
        <v>5</v>
      </c>
      <c r="V10">
        <v>5</v>
      </c>
      <c r="W10">
        <v>5</v>
      </c>
      <c r="X10">
        <v>4</v>
      </c>
      <c r="Y10">
        <v>4</v>
      </c>
      <c r="Z10">
        <v>4</v>
      </c>
      <c r="AA10">
        <v>5</v>
      </c>
      <c r="AB10">
        <v>4</v>
      </c>
      <c r="AC10">
        <v>4</v>
      </c>
      <c r="AD10">
        <v>5</v>
      </c>
      <c r="AE10">
        <v>3</v>
      </c>
      <c r="AF10">
        <v>4</v>
      </c>
      <c r="AG10">
        <v>5</v>
      </c>
      <c r="AH10">
        <v>4</v>
      </c>
      <c r="AI10">
        <v>5</v>
      </c>
      <c r="AJ10">
        <v>5</v>
      </c>
      <c r="AK10">
        <v>5</v>
      </c>
      <c r="AL10">
        <v>4</v>
      </c>
      <c r="AM10">
        <v>4</v>
      </c>
      <c r="AN10">
        <v>4</v>
      </c>
      <c r="AO10">
        <v>4</v>
      </c>
      <c r="AP10">
        <f>SUM(L10:AO10)</f>
        <v>133</v>
      </c>
      <c r="AQ10">
        <v>4</v>
      </c>
      <c r="AR10">
        <v>4</v>
      </c>
      <c r="AS10">
        <v>4</v>
      </c>
      <c r="AT10">
        <v>4</v>
      </c>
      <c r="AU10">
        <v>4</v>
      </c>
      <c r="AV10">
        <v>4</v>
      </c>
      <c r="AW10">
        <v>4</v>
      </c>
      <c r="AX10">
        <v>4</v>
      </c>
      <c r="AY10">
        <f t="shared" si="1"/>
        <v>32</v>
      </c>
      <c r="AZ10">
        <v>3</v>
      </c>
      <c r="BA10">
        <v>3</v>
      </c>
      <c r="BB10">
        <v>4</v>
      </c>
      <c r="BC10">
        <f t="shared" si="2"/>
        <v>10</v>
      </c>
    </row>
    <row r="11" spans="1:55" x14ac:dyDescent="0.3">
      <c r="L11">
        <f>CORREL(L5:L10,$AP$5:$AP$10)</f>
        <v>0.94850184184086839</v>
      </c>
      <c r="M11">
        <f>CORREL(M5:M10,$AP$5:$AP$10)</f>
        <v>0.83412019153144945</v>
      </c>
      <c r="N11">
        <f>CORREL(N5:N10,$AP$5:$AP$10)</f>
        <v>0.8681659136347738</v>
      </c>
      <c r="O11">
        <f>CORREL(O5:O10,$AP$5:$AP$10)</f>
        <v>0.87816929357208395</v>
      </c>
      <c r="P11">
        <f>CORREL(P5:P10,$AP$5:$AP$10)</f>
        <v>0.94170697098956224</v>
      </c>
      <c r="Q11">
        <f>CORREL(Q5:Q10,$AP$5:$AP$10)</f>
        <v>0.81441181669080986</v>
      </c>
      <c r="R11">
        <f>CORREL(R5:R10,$AP$5:$AP$10)</f>
        <v>0.8775397292029492</v>
      </c>
      <c r="S11">
        <f>CORREL(S5:S10,$AP$5:$AP$10)</f>
        <v>0.94992207559131103</v>
      </c>
      <c r="T11">
        <f>CORREL(T5:T10,$AP$5:$AP$10)</f>
        <v>0.90408136782264659</v>
      </c>
      <c r="U11">
        <f>CORREL(U5:U10,$AP$5:$AP$10)</f>
        <v>0.87816929357208395</v>
      </c>
      <c r="V11">
        <f>CORREL(V5:V10,$AP$5:$AP$10)</f>
        <v>0.8775397292029492</v>
      </c>
      <c r="W11">
        <f>CORREL(W5:W10,$AP$5:$AP$10)</f>
        <v>0.8775397292029492</v>
      </c>
      <c r="X11">
        <f>CORREL(X5:X10,$AP$5:$AP$10)</f>
        <v>0.91274288780720525</v>
      </c>
      <c r="Y11">
        <f>CORREL(Y5:Y10,$AP$5:$AP$10)</f>
        <v>0.91274288780720525</v>
      </c>
      <c r="Z11">
        <f>CORREL(Z5:Z10,$AP$5:$AP$10)</f>
        <v>0.8681659136347738</v>
      </c>
      <c r="AA11">
        <f>CORREL(AA5:AA10,$AP$5:$AP$10)</f>
        <v>0.84325556262560042</v>
      </c>
      <c r="AB11">
        <f>CORREL(AB5:AB10,$AP$5:$AP$10)</f>
        <v>0.86590393307708968</v>
      </c>
      <c r="AC11">
        <f>CORREL(AC5:AC10,$AP$5:$AP$10)</f>
        <v>0.95423120088935121</v>
      </c>
      <c r="AD11">
        <f>CORREL(AD5:AD10,$AP$5:$AP$10)</f>
        <v>0.84325556262560042</v>
      </c>
      <c r="AE11">
        <f>CORREL(AE5:AE10,$AP$5:$AP$10)</f>
        <v>0.87828725329401058</v>
      </c>
      <c r="AF11">
        <f>CORREL(AF5:AF10,$AP$5:$AP$10)</f>
        <v>0.97086198557128234</v>
      </c>
      <c r="AG11">
        <f>CORREL(AG5:AG10,$AP$5:$AP$10)</f>
        <v>0.87816929357208395</v>
      </c>
      <c r="AH11">
        <f>CORREL(AH5:AH10,$AP$5:$AP$10)</f>
        <v>0.8681659136347738</v>
      </c>
      <c r="AI11">
        <f>CORREL(AI5:AI10,$AP$5:$AP$10)</f>
        <v>0.84325556262560042</v>
      </c>
      <c r="AJ11">
        <f>CORREL(AJ5:AJ10,$AP$5:$AP$10)</f>
        <v>0.88344642561346054</v>
      </c>
      <c r="AK11">
        <f>CORREL(AK5:AK10,$AP$5:$AP$10)</f>
        <v>0.95423120088935098</v>
      </c>
      <c r="AL11">
        <f>CORREL(AL5:AL10,$AP$5:$AP$10)</f>
        <v>0.83167951248407734</v>
      </c>
      <c r="AM11">
        <f>CORREL(AM5:AM10,$AP$5:$AP$10)</f>
        <v>0.91326913376785235</v>
      </c>
      <c r="AN11">
        <f>CORREL(AN5:AN10,$AP$5:$AP$10)</f>
        <v>0.88508401241910806</v>
      </c>
      <c r="AO11">
        <f>CORREL(AO5:AO10,$AP$5:$AP$10)</f>
        <v>0.81377110239393613</v>
      </c>
      <c r="AQ11">
        <f t="shared" ref="AQ11:AW11" si="3">CORREL(AQ5:AQ10,$AY$5:$AY$10)</f>
        <v>0.97292651226667248</v>
      </c>
      <c r="AR11">
        <f t="shared" si="3"/>
        <v>0.85257249645488942</v>
      </c>
      <c r="AS11">
        <f t="shared" si="3"/>
        <v>0.91468382491866984</v>
      </c>
      <c r="AT11">
        <f t="shared" si="3"/>
        <v>0.85257249645488942</v>
      </c>
      <c r="AU11">
        <f t="shared" si="3"/>
        <v>0.84850776533311489</v>
      </c>
      <c r="AV11">
        <f t="shared" si="3"/>
        <v>0.96877706225584093</v>
      </c>
      <c r="AW11">
        <f t="shared" si="3"/>
        <v>0.94586622804089737</v>
      </c>
      <c r="AX11">
        <f>CORREL(AX5:AX10,$AY$5:$AY$10)</f>
        <v>0.9430636552791033</v>
      </c>
      <c r="AZ11">
        <f>CORREL(AZ5:AZ10,$BC$5:$BC$10)</f>
        <v>0.89898446978970492</v>
      </c>
      <c r="BA11">
        <f>CORREL(BA5:BA10,$BC$5:$BC$10)</f>
        <v>0.8682431421244593</v>
      </c>
      <c r="BB11">
        <f>CORREL(BB5:BB10,$BC$5:$BC$10)</f>
        <v>0.8788501706079499</v>
      </c>
    </row>
    <row r="12" spans="1:55" x14ac:dyDescent="0.3">
      <c r="L12">
        <v>0.81140000000000001</v>
      </c>
      <c r="M12">
        <v>0.81140000000000001</v>
      </c>
      <c r="N12">
        <v>0.81140000000000001</v>
      </c>
      <c r="O12">
        <v>0.81140000000000001</v>
      </c>
      <c r="P12">
        <v>0.81140000000000001</v>
      </c>
      <c r="Q12">
        <v>0.81140000000000001</v>
      </c>
      <c r="R12">
        <v>0.81140000000000001</v>
      </c>
      <c r="S12">
        <v>0.81140000000000001</v>
      </c>
      <c r="T12">
        <v>0.81140000000000001</v>
      </c>
      <c r="U12">
        <v>0.81140000000000001</v>
      </c>
      <c r="V12">
        <v>0.81140000000000001</v>
      </c>
      <c r="W12">
        <v>0.81140000000000001</v>
      </c>
      <c r="X12">
        <v>0.81140000000000001</v>
      </c>
      <c r="Y12">
        <v>0.81140000000000001</v>
      </c>
      <c r="Z12">
        <v>0.81140000000000001</v>
      </c>
      <c r="AA12">
        <v>0.81140000000000001</v>
      </c>
      <c r="AB12">
        <v>0.81140000000000001</v>
      </c>
      <c r="AC12">
        <v>0.81140000000000001</v>
      </c>
      <c r="AD12">
        <v>0.81140000000000001</v>
      </c>
      <c r="AE12">
        <v>0.81140000000000001</v>
      </c>
      <c r="AF12">
        <v>0.81140000000000001</v>
      </c>
      <c r="AG12">
        <v>0.81140000000000001</v>
      </c>
      <c r="AH12">
        <v>0.81140000000000001</v>
      </c>
      <c r="AI12">
        <v>0.81140000000000001</v>
      </c>
      <c r="AJ12">
        <v>0.81140000000000001</v>
      </c>
      <c r="AK12">
        <v>0.81140000000000001</v>
      </c>
      <c r="AL12">
        <v>0.81140000000000001</v>
      </c>
      <c r="AM12">
        <v>0.81140000000000001</v>
      </c>
      <c r="AN12">
        <v>0.81140000000000001</v>
      </c>
      <c r="AO12">
        <v>0.81140000000000001</v>
      </c>
      <c r="AQ12">
        <v>0.81140000000000001</v>
      </c>
      <c r="AR12">
        <v>0.81140000000000001</v>
      </c>
      <c r="AS12">
        <v>0.81140000000000001</v>
      </c>
      <c r="AT12">
        <v>0.81140000000000001</v>
      </c>
      <c r="AU12">
        <v>0.81140000000000001</v>
      </c>
      <c r="AV12">
        <v>0.81140000000000001</v>
      </c>
      <c r="AW12">
        <v>0.81140000000000001</v>
      </c>
      <c r="AX12">
        <v>0.81140000000000001</v>
      </c>
      <c r="AZ12">
        <v>0.81140000000000001</v>
      </c>
      <c r="BA12">
        <v>0.81140000000000001</v>
      </c>
      <c r="BB12">
        <v>0.81140000000000001</v>
      </c>
    </row>
    <row r="13" spans="1:55" x14ac:dyDescent="0.3">
      <c r="L13" s="31" t="str">
        <f>IF(L11&gt;L12,"Valid","Tidak Valid")</f>
        <v>Valid</v>
      </c>
      <c r="M13" s="31" t="str">
        <f t="shared" ref="M13:AO13" si="4">IF(M11&gt;M12,"Valid","Tidak Valid")</f>
        <v>Valid</v>
      </c>
      <c r="N13" s="31" t="str">
        <f t="shared" si="4"/>
        <v>Valid</v>
      </c>
      <c r="O13" s="31" t="str">
        <f t="shared" si="4"/>
        <v>Valid</v>
      </c>
      <c r="P13" s="31" t="str">
        <f t="shared" si="4"/>
        <v>Valid</v>
      </c>
      <c r="Q13" s="31" t="str">
        <f t="shared" si="4"/>
        <v>Valid</v>
      </c>
      <c r="R13" s="31" t="str">
        <f t="shared" si="4"/>
        <v>Valid</v>
      </c>
      <c r="S13" s="31" t="str">
        <f t="shared" si="4"/>
        <v>Valid</v>
      </c>
      <c r="T13" s="31" t="str">
        <f t="shared" si="4"/>
        <v>Valid</v>
      </c>
      <c r="U13" s="31" t="str">
        <f t="shared" si="4"/>
        <v>Valid</v>
      </c>
      <c r="V13" s="31" t="str">
        <f t="shared" si="4"/>
        <v>Valid</v>
      </c>
      <c r="W13" s="31" t="str">
        <f t="shared" si="4"/>
        <v>Valid</v>
      </c>
      <c r="X13" s="31" t="str">
        <f t="shared" si="4"/>
        <v>Valid</v>
      </c>
      <c r="Y13" s="31" t="str">
        <f t="shared" si="4"/>
        <v>Valid</v>
      </c>
      <c r="Z13" s="31" t="str">
        <f t="shared" si="4"/>
        <v>Valid</v>
      </c>
      <c r="AA13" s="31" t="str">
        <f t="shared" si="4"/>
        <v>Valid</v>
      </c>
      <c r="AB13" s="31" t="str">
        <f t="shared" si="4"/>
        <v>Valid</v>
      </c>
      <c r="AC13" s="31" t="str">
        <f t="shared" si="4"/>
        <v>Valid</v>
      </c>
      <c r="AD13" s="31" t="str">
        <f t="shared" si="4"/>
        <v>Valid</v>
      </c>
      <c r="AE13" s="31" t="str">
        <f t="shared" si="4"/>
        <v>Valid</v>
      </c>
      <c r="AF13" s="31" t="str">
        <f t="shared" si="4"/>
        <v>Valid</v>
      </c>
      <c r="AG13" s="31" t="str">
        <f t="shared" si="4"/>
        <v>Valid</v>
      </c>
      <c r="AH13" s="31" t="str">
        <f t="shared" si="4"/>
        <v>Valid</v>
      </c>
      <c r="AI13" s="31" t="str">
        <f t="shared" si="4"/>
        <v>Valid</v>
      </c>
      <c r="AJ13" s="31" t="str">
        <f t="shared" si="4"/>
        <v>Valid</v>
      </c>
      <c r="AK13" s="31" t="str">
        <f t="shared" si="4"/>
        <v>Valid</v>
      </c>
      <c r="AL13" s="31" t="str">
        <f t="shared" si="4"/>
        <v>Valid</v>
      </c>
      <c r="AM13" s="31" t="str">
        <f t="shared" si="4"/>
        <v>Valid</v>
      </c>
      <c r="AN13" s="31" t="str">
        <f t="shared" si="4"/>
        <v>Valid</v>
      </c>
      <c r="AO13" s="31" t="str">
        <f t="shared" si="4"/>
        <v>Valid</v>
      </c>
      <c r="AQ13" t="str">
        <f t="shared" ref="AQ13" si="5">IF(AQ11&gt;AQ12,"Valid","Tidak Valid")</f>
        <v>Valid</v>
      </c>
      <c r="AR13" t="str">
        <f t="shared" ref="AR13" si="6">IF(AR11&gt;AR12,"Valid","Tidak Valid")</f>
        <v>Valid</v>
      </c>
      <c r="AS13" t="str">
        <f t="shared" ref="AS13" si="7">IF(AS11&gt;AS12,"Valid","Tidak Valid")</f>
        <v>Valid</v>
      </c>
      <c r="AT13" t="str">
        <f t="shared" ref="AT13" si="8">IF(AT11&gt;AT12,"Valid","Tidak Valid")</f>
        <v>Valid</v>
      </c>
      <c r="AU13" t="str">
        <f t="shared" ref="AU13" si="9">IF(AU11&gt;AU12,"Valid","Tidak Valid")</f>
        <v>Valid</v>
      </c>
      <c r="AV13" t="str">
        <f t="shared" ref="AV13" si="10">IF(AV11&gt;AV12,"Valid","Tidak Valid")</f>
        <v>Valid</v>
      </c>
      <c r="AW13" t="str">
        <f t="shared" ref="AW13" si="11">IF(AW11&gt;AW12,"Valid","Tidak Valid")</f>
        <v>Valid</v>
      </c>
      <c r="AX13" t="str">
        <f t="shared" ref="AX13" si="12">IF(AX11&gt;AX12,"Valid","Tidak Valid")</f>
        <v>Valid</v>
      </c>
      <c r="AZ13" t="str">
        <f t="shared" ref="AZ13" si="13">IF(AZ11&gt;AZ12,"Valid","Tidak Valid")</f>
        <v>Valid</v>
      </c>
      <c r="BA13" t="str">
        <f t="shared" ref="BA13" si="14">IF(BA11&gt;BA12,"Valid","Tidak Valid")</f>
        <v>Valid</v>
      </c>
      <c r="BB13" t="str">
        <f t="shared" ref="BB13" si="15">IF(BB11&gt;BB12,"Valid","Tidak Valid")</f>
        <v>Valid</v>
      </c>
    </row>
  </sheetData>
  <mergeCells count="60">
    <mergeCell ref="A1:A4"/>
    <mergeCell ref="L1:AO1"/>
    <mergeCell ref="AQ1:AX1"/>
    <mergeCell ref="AZ1:BB1"/>
    <mergeCell ref="AX3:AX4"/>
    <mergeCell ref="AZ3:AZ4"/>
    <mergeCell ref="BA3:BA4"/>
    <mergeCell ref="BB3:BB4"/>
    <mergeCell ref="K1:K4"/>
    <mergeCell ref="I1:J4"/>
    <mergeCell ref="AR3:AR4"/>
    <mergeCell ref="AS3:AS4"/>
    <mergeCell ref="AT3:AT4"/>
    <mergeCell ref="AU3:AU4"/>
    <mergeCell ref="AV3:AV4"/>
    <mergeCell ref="AW3:AW4"/>
    <mergeCell ref="Y3:Y4"/>
    <mergeCell ref="AQ3:AQ4"/>
    <mergeCell ref="AG3:AG4"/>
    <mergeCell ref="AH3:AH4"/>
    <mergeCell ref="AF3:AF4"/>
    <mergeCell ref="AE3:AE4"/>
    <mergeCell ref="AI3:AI4"/>
    <mergeCell ref="AJ3:AJ4"/>
    <mergeCell ref="AK3:AK4"/>
    <mergeCell ref="AL3:AL4"/>
    <mergeCell ref="AM3:AM4"/>
    <mergeCell ref="AN3:AN4"/>
    <mergeCell ref="AO3:AO4"/>
    <mergeCell ref="AC3:AC4"/>
    <mergeCell ref="AD3:AD4"/>
    <mergeCell ref="AB3:AB4"/>
    <mergeCell ref="AA3:AA4"/>
    <mergeCell ref="Z3:Z4"/>
    <mergeCell ref="T3:T4"/>
    <mergeCell ref="U3:U4"/>
    <mergeCell ref="V3:V4"/>
    <mergeCell ref="W3:W4"/>
    <mergeCell ref="X3:X4"/>
    <mergeCell ref="AQ2:AX2"/>
    <mergeCell ref="AZ2:BB2"/>
    <mergeCell ref="L3:L4"/>
    <mergeCell ref="M3:M4"/>
    <mergeCell ref="N3:N4"/>
    <mergeCell ref="O3:O4"/>
    <mergeCell ref="P3:P4"/>
    <mergeCell ref="Q3:Q4"/>
    <mergeCell ref="R3:R4"/>
    <mergeCell ref="S3:S4"/>
    <mergeCell ref="P2:R2"/>
    <mergeCell ref="S2:AA2"/>
    <mergeCell ref="AB2:AL2"/>
    <mergeCell ref="AM2:AO2"/>
    <mergeCell ref="L2:O2"/>
    <mergeCell ref="B1:B4"/>
    <mergeCell ref="H1:H4"/>
    <mergeCell ref="G1:G4"/>
    <mergeCell ref="E1:F4"/>
    <mergeCell ref="D1:D4"/>
    <mergeCell ref="C1:C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PLN</dc:creator>
  <cp:lastModifiedBy>BTX LP0172</cp:lastModifiedBy>
  <dcterms:created xsi:type="dcterms:W3CDTF">2025-07-14T06:58:28Z</dcterms:created>
  <dcterms:modified xsi:type="dcterms:W3CDTF">2025-07-25T07:41:49Z</dcterms:modified>
</cp:coreProperties>
</file>